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wmesa\Downloads\"/>
    </mc:Choice>
  </mc:AlternateContent>
  <xr:revisionPtr revIDLastSave="0" documentId="13_ncr:1_{E13A0E3B-1AAC-4842-BEB5-137E1F620303}" xr6:coauthVersionLast="47" xr6:coauthVersionMax="47" xr10:uidLastSave="{00000000-0000-0000-0000-000000000000}"/>
  <bookViews>
    <workbookView xWindow="28690" yWindow="-110" windowWidth="29020" windowHeight="158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I8" i="1" s="1"/>
  <c r="G32" i="1"/>
  <c r="I32" i="1" s="1"/>
  <c r="G10" i="1"/>
  <c r="I10" i="1" s="1"/>
  <c r="G9" i="1"/>
  <c r="I9" i="1" s="1"/>
  <c r="G33" i="1"/>
  <c r="I33" i="1" s="1"/>
  <c r="G34" i="1"/>
  <c r="I34" i="1" s="1"/>
  <c r="G18" i="1"/>
  <c r="I18" i="1" s="1"/>
  <c r="G19" i="1"/>
  <c r="I19" i="1" s="1"/>
  <c r="G25" i="1"/>
  <c r="I25" i="1" s="1"/>
  <c r="G22" i="1"/>
  <c r="I22" i="1" s="1"/>
  <c r="G20" i="1"/>
  <c r="I20" i="1" s="1"/>
  <c r="G24" i="1"/>
  <c r="I24" i="1" s="1"/>
  <c r="G35" i="1"/>
  <c r="I35" i="1" s="1"/>
  <c r="G36" i="1"/>
  <c r="I36" i="1" s="1"/>
  <c r="G37" i="1"/>
  <c r="I37" i="1" s="1"/>
  <c r="G38" i="1"/>
  <c r="I38" i="1" s="1"/>
  <c r="G26" i="1"/>
  <c r="I26" i="1" s="1"/>
  <c r="G2" i="1"/>
  <c r="I2" i="1" s="1"/>
  <c r="G16" i="1"/>
  <c r="I16" i="1" s="1"/>
  <c r="G7" i="1"/>
  <c r="I7" i="1" s="1"/>
  <c r="G27" i="1"/>
  <c r="I27" i="1" s="1"/>
  <c r="G21" i="1"/>
  <c r="I21" i="1" s="1"/>
  <c r="G23" i="1"/>
  <c r="I23" i="1" s="1"/>
  <c r="G30" i="1"/>
  <c r="I30" i="1" s="1"/>
  <c r="G11" i="1"/>
  <c r="I11" i="1" s="1"/>
  <c r="G4" i="1"/>
  <c r="I4" i="1" s="1"/>
  <c r="G13" i="1"/>
  <c r="I13" i="1" s="1"/>
  <c r="G12" i="1"/>
  <c r="I12" i="1" s="1"/>
  <c r="G15" i="1"/>
  <c r="I15" i="1" s="1"/>
  <c r="G6" i="1"/>
  <c r="I6" i="1" s="1"/>
  <c r="G28" i="1"/>
  <c r="I28" i="1" s="1"/>
  <c r="G17" i="1"/>
  <c r="I17" i="1" s="1"/>
  <c r="G39" i="1"/>
  <c r="I39" i="1" s="1"/>
  <c r="G3" i="1"/>
  <c r="I3" i="1" s="1"/>
  <c r="G5" i="1"/>
  <c r="I5" i="1" s="1"/>
  <c r="G14" i="1"/>
  <c r="I14" i="1" s="1"/>
  <c r="G40" i="1"/>
  <c r="I40" i="1" s="1"/>
  <c r="G41" i="1"/>
  <c r="I41" i="1" s="1"/>
  <c r="G42" i="1"/>
  <c r="I42" i="1" s="1"/>
  <c r="G43" i="1"/>
  <c r="I43" i="1" s="1"/>
  <c r="G44" i="1"/>
  <c r="I44" i="1" s="1"/>
  <c r="G45" i="1"/>
  <c r="I45" i="1" s="1"/>
  <c r="G46" i="1"/>
  <c r="I46" i="1" s="1"/>
  <c r="G47" i="1"/>
  <c r="I47" i="1" s="1"/>
  <c r="G48" i="1"/>
  <c r="I48" i="1" s="1"/>
  <c r="G49" i="1"/>
  <c r="I49" i="1" s="1"/>
  <c r="G50" i="1"/>
  <c r="I50" i="1" s="1"/>
  <c r="G29" i="1"/>
  <c r="I29" i="1" s="1"/>
  <c r="G51" i="1"/>
  <c r="I51" i="1" s="1"/>
  <c r="G31" i="1"/>
  <c r="I31" i="1" s="1"/>
</calcChain>
</file>

<file path=xl/sharedStrings.xml><?xml version="1.0" encoding="utf-8"?>
<sst xmlns="http://schemas.openxmlformats.org/spreadsheetml/2006/main" count="168" uniqueCount="114">
  <si>
    <t>Código de artículo</t>
  </si>
  <si>
    <t>Nombre del producto</t>
  </si>
  <si>
    <t>Almacén</t>
  </si>
  <si>
    <t>Inventario físico</t>
  </si>
  <si>
    <t>Física reservada</t>
  </si>
  <si>
    <t>COL_000538</t>
  </si>
  <si>
    <t>ACEITE LUBRICANTE P/HERRAMIENTA 45206</t>
  </si>
  <si>
    <t>CO_01_009</t>
  </si>
  <si>
    <t>COL_000161</t>
  </si>
  <si>
    <t>BASE DE VALVULA P/RIN H 41</t>
  </si>
  <si>
    <t>COL_001315</t>
  </si>
  <si>
    <t>BOQUILLA DOBLE SERVICIO DE 13  REF CH333</t>
  </si>
  <si>
    <t>COL_001657</t>
  </si>
  <si>
    <t>CALIBRADOR 150 LBS GDE GA 155 S</t>
  </si>
  <si>
    <t>COL_000781</t>
  </si>
  <si>
    <t>CEMENTO VULCANIZANTE FV-1 VULCAFLEX</t>
  </si>
  <si>
    <t>COL_000678</t>
  </si>
  <si>
    <t>CEMENTO VULCANIZANTE FV-2 VULACAFLE</t>
  </si>
  <si>
    <t>COL_000162</t>
  </si>
  <si>
    <t>CENTRO DE VALVULAS CORTO A 145</t>
  </si>
  <si>
    <t>COL_000676</t>
  </si>
  <si>
    <t>CEPILLO CERDA DE ACERO MANGO DE FIBRA</t>
  </si>
  <si>
    <t>COL_000369</t>
  </si>
  <si>
    <t>CORAZON VALV CORTA EQUI LIV A 100 VC 1</t>
  </si>
  <si>
    <t>COL_002206</t>
  </si>
  <si>
    <t>CRAYON AMARILLO</t>
  </si>
  <si>
    <t>COL_000637</t>
  </si>
  <si>
    <t>CRAYON BLANCO</t>
  </si>
  <si>
    <t>COL_001736</t>
  </si>
  <si>
    <t>ESCAFANDRA EN ALGODON</t>
  </si>
  <si>
    <t>COL_000164</t>
  </si>
  <si>
    <t>EXT. Y VALVULA 6  90o EXJ4006</t>
  </si>
  <si>
    <t>COL_000626</t>
  </si>
  <si>
    <t>GRASA LUBRILLANTAS 25 LBS</t>
  </si>
  <si>
    <t>COL_000251</t>
  </si>
  <si>
    <t>MEDIDOR DE PRESION OTR GA 255S</t>
  </si>
  <si>
    <t>COL_001676</t>
  </si>
  <si>
    <t>NEUMATICO 14.00 24 TR 78A VL</t>
  </si>
  <si>
    <t>COL_000230</t>
  </si>
  <si>
    <t>O RING RIN 25 DE 1/4  OR 225T</t>
  </si>
  <si>
    <t>COL_000229</t>
  </si>
  <si>
    <t>O RING RIN 25 DE 3/8  OR 325T</t>
  </si>
  <si>
    <t>COL_004199</t>
  </si>
  <si>
    <t>PARCHE CONVENCIONAL VF 02 VULCAFLEX</t>
  </si>
  <si>
    <t>COL_000736</t>
  </si>
  <si>
    <t>PARCHE CONVENCIONAL VF 03 VULCAFLEX</t>
  </si>
  <si>
    <t>COL_000353</t>
  </si>
  <si>
    <t>PARCHE CONVENCIONAL VF 04 VULCAFLEX</t>
  </si>
  <si>
    <t>COL_004565</t>
  </si>
  <si>
    <t>PARCHE CONVENCIONAL VF5 VULCAFLEX</t>
  </si>
  <si>
    <t>COL_003486</t>
  </si>
  <si>
    <t>PARCHE NEUMATICO T 2 VULCAFLEX</t>
  </si>
  <si>
    <t>COL_000039</t>
  </si>
  <si>
    <t>PARCHE NEUMATICO T 3 VULCAFLEX</t>
  </si>
  <si>
    <t>COL_005177</t>
  </si>
  <si>
    <t>PARCHE RAD110 TIP TOP 5021104</t>
  </si>
  <si>
    <t>COL_005176</t>
  </si>
  <si>
    <t>PARCHE RAD135 5121360</t>
  </si>
  <si>
    <t>COL_003664</t>
  </si>
  <si>
    <t>PARCHE REC 112 VULCAFLEX</t>
  </si>
  <si>
    <t>COL_000553</t>
  </si>
  <si>
    <t>PARCHE REC 114 VULCAFLEX</t>
  </si>
  <si>
    <t>COL_000608</t>
  </si>
  <si>
    <t>PARCHE REC 115 VULCAFLEX</t>
  </si>
  <si>
    <t>COL_001457</t>
  </si>
  <si>
    <t>PARCHE REC 120 VULCAFLEX</t>
  </si>
  <si>
    <t>COL_004664</t>
  </si>
  <si>
    <t>PARCHE REC 122 VULCAFLEX</t>
  </si>
  <si>
    <t>COL_000552</t>
  </si>
  <si>
    <t>PARCHE REC 125 VULCAFLEX</t>
  </si>
  <si>
    <t>COL_001509</t>
  </si>
  <si>
    <t>PARCHE REC 135 VULCAFLEX</t>
  </si>
  <si>
    <t>COL_001510</t>
  </si>
  <si>
    <t>PARCHE REC 140 VULCAFLEX</t>
  </si>
  <si>
    <t>COL_001901</t>
  </si>
  <si>
    <t>PARCHE REC 142 VULCAFLEX</t>
  </si>
  <si>
    <t>COL_005173</t>
  </si>
  <si>
    <t>PARCHE VF140 VULCAFLEX</t>
  </si>
  <si>
    <t>COL_004314</t>
  </si>
  <si>
    <t>PROTECTOR 12.00 - 20</t>
  </si>
  <si>
    <t>COL_004069</t>
  </si>
  <si>
    <t>PROTECTOR 12.00 - 24 MAXAM</t>
  </si>
  <si>
    <t>COL_003607</t>
  </si>
  <si>
    <t>R LLANTA 12.00 - 20 TM3</t>
  </si>
  <si>
    <t>COL_002285</t>
  </si>
  <si>
    <t>R LLANTA 18.00 25</t>
  </si>
  <si>
    <t>COL_003972</t>
  </si>
  <si>
    <t>R LLANTA 23.5 R 25</t>
  </si>
  <si>
    <t>COL_002879</t>
  </si>
  <si>
    <t>R LLANTA 280/75 R 22.5 XTEB</t>
  </si>
  <si>
    <t>COL_000076</t>
  </si>
  <si>
    <t>RASPA COPA VENT. 2  GR.36 42186</t>
  </si>
  <si>
    <t>COL_000650</t>
  </si>
  <si>
    <t>ROLLO WIPAL X-70 REGULAR</t>
  </si>
  <si>
    <t>COL_004238</t>
  </si>
  <si>
    <t>SELLADOR DE REPARACIONES 680 gr. MARCA VULCAFLEX 227</t>
  </si>
  <si>
    <t>COL_002953</t>
  </si>
  <si>
    <t>TACO PARCHE 1/2</t>
  </si>
  <si>
    <t>COL_000463</t>
  </si>
  <si>
    <t>TACO PARCHE DE 5/16</t>
  </si>
  <si>
    <t>COL_000172</t>
  </si>
  <si>
    <t>TARRAJA DOBLE SERVICIO TL 685</t>
  </si>
  <si>
    <t>COL_005066</t>
  </si>
  <si>
    <t>VALVULA OTR J-4000-30 (EXJ-4030)</t>
  </si>
  <si>
    <t>COL_000865</t>
  </si>
  <si>
    <t>VALVULA SELLOMATICA P/EQ LIVIANO TV-413</t>
  </si>
  <si>
    <t>solo llegaron 2</t>
  </si>
  <si>
    <t>se entregó a carro taller</t>
  </si>
  <si>
    <t>pte facturar</t>
  </si>
  <si>
    <t>Columna2</t>
  </si>
  <si>
    <t>COMETNARIOS</t>
  </si>
  <si>
    <t>Columna3</t>
  </si>
  <si>
    <t>Columna4</t>
  </si>
  <si>
    <t>PTE REVISAR 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</si>
</sst>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49" fontId="0" fillId="0" borderId="0" xfId="0" applyNumberFormat="1" applyAlignment="1">
      <alignment horizontal="left"/>
    </xf>
    <xf numFmtId="4" fontId="0" fillId="0" borderId="0" xfId="0" applyNumberFormat="1" applyAlignment="1">
      <alignment horizontal="left"/>
    </xf>
    <xf numFmtId="4" fontId="0" fillId="2" borderId="0" xfId="0" applyNumberFormat="1" applyFill="1" applyAlignment="1">
      <alignment horizontal="left"/>
    </xf>
    <xf numFmtId="4" fontId="0" fillId="0" borderId="0" xfId="0" applyNumberFormat="1"/>
    <xf numFmtId="44" fontId="0" fillId="0" borderId="0" xfId="1" applyFont="1"/>
    <xf numFmtId="44" fontId="0" fillId="0" borderId="0" xfId="0" applyNumberFormat="1"/>
    <xf numFmtId="4" fontId="0" fillId="3" borderId="0" xfId="0" applyNumberFormat="1" applyFill="1" applyAlignment="1">
      <alignment horizontal="left"/>
    </xf>
    <xf numFmtId="44" fontId="0" fillId="0" borderId="0" xfId="0" applyNumberFormat="1" applyFont="1"/>
    <xf numFmtId="0" fontId="0" fillId="3" borderId="0" xfId="0" applyFill="1"/>
  </cellXfs>
  <cellStyles count="2">
    <cellStyle name="Moneda" xfId="1" builtinId="4"/>
    <cellStyle name="Normal" xfId="0" builtinId="0"/>
  </cellStyles>
  <dxfs count="10">
    <dxf>
      <numFmt numFmtId="34" formatCode="_-&quot;$&quot;\ * #,##0.00_-;\-&quot;$&quot;\ * #,##0.00_-;_-&quot;$&quot;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34" formatCode="_-&quot;$&quot;\ * #,##0.00_-;\-&quot;$&quot;\ * #,##0.00_-;_-&quot;$&quot;\ * &quot;-&quot;??_-;_-@_-"/>
    </dxf>
    <dxf>
      <numFmt numFmtId="4" formatCode="#,##0.00"/>
    </dxf>
    <dxf>
      <numFmt numFmtId="4" formatCode="#,##0.00"/>
      <alignment horizontal="left" vertical="bottom" textRotation="0" wrapText="0" indent="0" justifyLastLine="0" shrinkToFit="0" readingOrder="0"/>
    </dxf>
    <dxf>
      <numFmt numFmtId="4" formatCode="#,##0.00"/>
      <alignment horizontal="left" vertical="bottom" textRotation="0" wrapText="0" indent="0" justifyLastLine="0" shrinkToFit="0" readingOrder="0"/>
    </dxf>
    <dxf>
      <numFmt numFmtId="30" formatCode="@"/>
      <alignment horizontal="left" vertical="bottom" textRotation="0" wrapText="0" indent="0" justifyLastLine="0" shrinkToFit="0" readingOrder="0"/>
    </dxf>
    <dxf>
      <numFmt numFmtId="30" formatCode="@"/>
      <alignment horizontal="left" vertical="bottom" textRotation="0" wrapText="0" indent="0" justifyLastLine="0" shrinkToFit="0" readingOrder="0"/>
    </dxf>
    <dxf>
      <numFmt numFmtId="30" formatCode="@"/>
      <alignment horizontal="left" vertical="bottom" textRotation="0" wrapText="0" indent="0" justifyLastLine="0" shrinkToFit="0" readingOrder="0"/>
    </dxf>
    <dxf>
      <numFmt numFmtId="34" formatCode="_-&quot;$&quot;\ * #,##0.00_-;\-&quot;$&quot;\ * #,##0.00_-;_-&quot;$&quot;\ * &quot;-&quot;??_-;_-@_-"/>
    </dxf>
    <dxf>
      <numFmt numFmtId="4" formatCode="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AxTable1" displayName="AxTable1" ref="A1:I52" totalsRowCount="1">
  <autoFilter ref="A1:I51" xr:uid="{00000000-0009-0000-0100-000001000000}"/>
  <sortState xmlns:xlrd2="http://schemas.microsoft.com/office/spreadsheetml/2017/richdata2" ref="A2:I51">
    <sortCondition descending="1" ref="I1:I51"/>
  </sortState>
  <tableColumns count="9">
    <tableColumn id="1" xr3:uid="{00000000-0010-0000-0000-000001000000}" name="Código de artículo" totalsRowDxfId="7"/>
    <tableColumn id="2" xr3:uid="{00000000-0010-0000-0000-000002000000}" name="Nombre del producto" totalsRowDxfId="6"/>
    <tableColumn id="4" xr3:uid="{00000000-0010-0000-0000-000004000000}" name="Almacén" totalsRowDxfId="5"/>
    <tableColumn id="5" xr3:uid="{00000000-0010-0000-0000-000005000000}" name="Inventario físico" totalsRowDxfId="4"/>
    <tableColumn id="6" xr3:uid="{00000000-0010-0000-0000-000006000000}" name="Física reservada" totalsRowDxfId="3"/>
    <tableColumn id="3" xr3:uid="{55EAA396-FACB-469D-87BD-047543EE37D2}" name="COMETNARIOS"/>
    <tableColumn id="7" xr3:uid="{85881B20-2AB7-4C9C-B73E-1452E98C3BF0}" name="Columna2" dataDxfId="9" totalsRowDxfId="2">
      <calculatedColumnFormula>AxTable1[[#This Row],[Inventario físico]]-AxTable1[[#This Row],[Física reservada]]</calculatedColumnFormula>
    </tableColumn>
    <tableColumn id="8" xr3:uid="{39DF2CC1-FBFD-49A0-AA7A-10B8F6663697}" name="Columna3" totalsRowDxfId="1" dataCellStyle="Moneda"/>
    <tableColumn id="9" xr3:uid="{A80AF132-712A-436F-8192-BAFB4941B3BD}" name="Columna4" dataDxfId="8" totalsRowDxfId="0">
      <calculatedColumnFormula>AxTable1[[#This Row],[Columna3]]*AxTable1[[#This Row],[Columna2]]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1" width="525" row="2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8237e932-615c-4d3f-b21e-e65368efc0a9}">
  <we:reference id="WA200006575" version="1.0.0.2" store="en-US" storeType="OMEX"/>
  <we:alternateReferences/>
  <we:properties>
    <we:property name="Office.AutoShowTaskpaneWithDocument" value="true"/>
  </we:properties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2"/>
  <sheetViews>
    <sheetView tabSelected="1" topLeftCell="B1" workbookViewId="0">
      <selection activeCell="F26" sqref="F26"/>
    </sheetView>
  </sheetViews>
  <sheetFormatPr baseColWidth="10" defaultRowHeight="14.5" x14ac:dyDescent="0.35"/>
  <cols>
    <col min="1" max="1" width="22" style="1"/>
    <col min="2" max="2" width="51.36328125" style="1" bestFit="1" customWidth="1"/>
    <col min="3" max="3" width="11" style="1"/>
    <col min="4" max="4" width="21" style="2"/>
    <col min="5" max="5" width="20" style="2"/>
    <col min="6" max="6" width="19.90625" bestFit="1" customWidth="1"/>
    <col min="8" max="8" width="11.54296875" bestFit="1" customWidth="1"/>
    <col min="9" max="9" width="12.54296875" bestFit="1" customWidth="1"/>
  </cols>
  <sheetData>
    <row r="1" spans="1:9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110</v>
      </c>
      <c r="G1" t="s">
        <v>109</v>
      </c>
      <c r="H1" t="s">
        <v>111</v>
      </c>
      <c r="I1" t="s">
        <v>112</v>
      </c>
    </row>
    <row r="2" spans="1:9" x14ac:dyDescent="0.35">
      <c r="A2" s="1" t="s">
        <v>40</v>
      </c>
      <c r="B2" s="1" t="s">
        <v>41</v>
      </c>
      <c r="C2" s="1" t="s">
        <v>7</v>
      </c>
      <c r="D2" s="2">
        <v>38</v>
      </c>
      <c r="E2" s="2">
        <v>23</v>
      </c>
      <c r="G2" s="4">
        <f>AxTable1[[#This Row],[Inventario físico]]-AxTable1[[#This Row],[Física reservada]]</f>
        <v>15</v>
      </c>
      <c r="H2" s="5">
        <v>15732</v>
      </c>
      <c r="I2" s="6">
        <f>AxTable1[[#This Row],[Columna3]]*AxTable1[[#This Row],[Columna2]]</f>
        <v>235980</v>
      </c>
    </row>
    <row r="3" spans="1:9" x14ac:dyDescent="0.35">
      <c r="A3" s="1" t="s">
        <v>72</v>
      </c>
      <c r="B3" s="1" t="s">
        <v>73</v>
      </c>
      <c r="C3" s="1" t="s">
        <v>7</v>
      </c>
      <c r="D3" s="2">
        <v>15</v>
      </c>
      <c r="E3" s="7">
        <v>0</v>
      </c>
      <c r="F3" t="s">
        <v>113</v>
      </c>
      <c r="G3" s="4">
        <f>AxTable1[[#This Row],[Inventario físico]]-AxTable1[[#This Row],[Física reservada]]</f>
        <v>15</v>
      </c>
      <c r="H3" s="5">
        <v>13100</v>
      </c>
      <c r="I3" s="6">
        <f>AxTable1[[#This Row],[Columna3]]*AxTable1[[#This Row],[Columna2]]</f>
        <v>196500</v>
      </c>
    </row>
    <row r="4" spans="1:9" x14ac:dyDescent="0.35">
      <c r="A4" s="1" t="s">
        <v>56</v>
      </c>
      <c r="B4" s="1" t="s">
        <v>57</v>
      </c>
      <c r="C4" s="1" t="s">
        <v>7</v>
      </c>
      <c r="D4" s="2">
        <v>10</v>
      </c>
      <c r="E4" s="2">
        <v>5</v>
      </c>
      <c r="G4" s="4">
        <f>AxTable1[[#This Row],[Inventario físico]]-AxTable1[[#This Row],[Física reservada]]</f>
        <v>5</v>
      </c>
      <c r="H4" s="5">
        <v>35928</v>
      </c>
      <c r="I4" s="6">
        <f>AxTable1[[#This Row],[Columna3]]*AxTable1[[#This Row],[Columna2]]</f>
        <v>179640</v>
      </c>
    </row>
    <row r="5" spans="1:9" x14ac:dyDescent="0.35">
      <c r="A5" s="1" t="s">
        <v>74</v>
      </c>
      <c r="B5" s="1" t="s">
        <v>75</v>
      </c>
      <c r="C5" s="1" t="s">
        <v>7</v>
      </c>
      <c r="D5" s="2">
        <v>15</v>
      </c>
      <c r="E5" s="7">
        <v>6</v>
      </c>
      <c r="F5" t="s">
        <v>113</v>
      </c>
      <c r="G5" s="4">
        <f>AxTable1[[#This Row],[Inventario físico]]-AxTable1[[#This Row],[Física reservada]]</f>
        <v>9</v>
      </c>
      <c r="H5" s="5">
        <v>19000</v>
      </c>
      <c r="I5" s="6">
        <f>AxTable1[[#This Row],[Columna3]]*AxTable1[[#This Row],[Columna2]]</f>
        <v>171000</v>
      </c>
    </row>
    <row r="6" spans="1:9" x14ac:dyDescent="0.35">
      <c r="A6" s="1" t="s">
        <v>64</v>
      </c>
      <c r="B6" s="1" t="s">
        <v>65</v>
      </c>
      <c r="C6" s="1" t="s">
        <v>7</v>
      </c>
      <c r="D6" s="2">
        <v>27</v>
      </c>
      <c r="E6" s="3">
        <v>5</v>
      </c>
      <c r="G6" s="4">
        <f>AxTable1[[#This Row],[Inventario físico]]-AxTable1[[#This Row],[Física reservada]]</f>
        <v>22</v>
      </c>
      <c r="H6" s="5">
        <v>7500</v>
      </c>
      <c r="I6" s="6">
        <f>AxTable1[[#This Row],[Columna3]]*AxTable1[[#This Row],[Columna2]]</f>
        <v>165000</v>
      </c>
    </row>
    <row r="7" spans="1:9" x14ac:dyDescent="0.35">
      <c r="A7" s="1" t="s">
        <v>44</v>
      </c>
      <c r="B7" s="1" t="s">
        <v>45</v>
      </c>
      <c r="C7" s="1" t="s">
        <v>7</v>
      </c>
      <c r="D7" s="2">
        <v>47</v>
      </c>
      <c r="E7" s="2">
        <v>21</v>
      </c>
      <c r="G7" s="4">
        <f>AxTable1[[#This Row],[Inventario físico]]-AxTable1[[#This Row],[Física reservada]]</f>
        <v>26</v>
      </c>
      <c r="H7" s="5">
        <v>5800</v>
      </c>
      <c r="I7" s="6">
        <f>AxTable1[[#This Row],[Columna3]]*AxTable1[[#This Row],[Columna2]]</f>
        <v>150800</v>
      </c>
    </row>
    <row r="8" spans="1:9" x14ac:dyDescent="0.35">
      <c r="A8" s="1" t="s">
        <v>5</v>
      </c>
      <c r="B8" s="1" t="s">
        <v>6</v>
      </c>
      <c r="C8" s="1" t="s">
        <v>7</v>
      </c>
      <c r="D8" s="2">
        <v>2</v>
      </c>
      <c r="E8" s="2">
        <v>0</v>
      </c>
      <c r="G8" s="4">
        <f>AxTable1[[#This Row],[Inventario físico]]-AxTable1[[#This Row],[Física reservada]]</f>
        <v>2</v>
      </c>
      <c r="H8" s="5">
        <v>75000</v>
      </c>
      <c r="I8" s="6">
        <f>AxTable1[[#This Row],[Columna3]]*AxTable1[[#This Row],[Columna2]]</f>
        <v>150000</v>
      </c>
    </row>
    <row r="9" spans="1:9" x14ac:dyDescent="0.35">
      <c r="A9" s="1" t="s">
        <v>12</v>
      </c>
      <c r="B9" s="1" t="s">
        <v>13</v>
      </c>
      <c r="C9" s="1" t="s">
        <v>7</v>
      </c>
      <c r="D9" s="2">
        <v>2</v>
      </c>
      <c r="E9" s="2">
        <v>0</v>
      </c>
      <c r="G9" s="4">
        <f>AxTable1[[#This Row],[Inventario físico]]-AxTable1[[#This Row],[Física reservada]]</f>
        <v>2</v>
      </c>
      <c r="H9" s="5">
        <v>75000</v>
      </c>
      <c r="I9" s="6">
        <f>AxTable1[[#This Row],[Columna3]]*AxTable1[[#This Row],[Columna2]]</f>
        <v>150000</v>
      </c>
    </row>
    <row r="10" spans="1:9" x14ac:dyDescent="0.35">
      <c r="A10" s="1" t="s">
        <v>10</v>
      </c>
      <c r="B10" s="1" t="s">
        <v>11</v>
      </c>
      <c r="C10" s="1" t="s">
        <v>7</v>
      </c>
      <c r="D10" s="2">
        <v>2</v>
      </c>
      <c r="E10" s="2">
        <v>0</v>
      </c>
      <c r="G10" s="4">
        <f>AxTable1[[#This Row],[Inventario físico]]-AxTable1[[#This Row],[Física reservada]]</f>
        <v>2</v>
      </c>
      <c r="H10" s="5">
        <v>68000</v>
      </c>
      <c r="I10" s="6">
        <f>AxTable1[[#This Row],[Columna3]]*AxTable1[[#This Row],[Columna2]]</f>
        <v>136000</v>
      </c>
    </row>
    <row r="11" spans="1:9" x14ac:dyDescent="0.35">
      <c r="A11" s="1" t="s">
        <v>54</v>
      </c>
      <c r="B11" s="1" t="s">
        <v>55</v>
      </c>
      <c r="C11" s="1" t="s">
        <v>7</v>
      </c>
      <c r="D11" s="2">
        <v>47</v>
      </c>
      <c r="E11" s="3">
        <v>20</v>
      </c>
      <c r="G11" s="4">
        <f>AxTable1[[#This Row],[Inventario físico]]-AxTable1[[#This Row],[Física reservada]]</f>
        <v>27</v>
      </c>
      <c r="H11" s="5">
        <v>5000</v>
      </c>
      <c r="I11" s="6">
        <f>AxTable1[[#This Row],[Columna3]]*AxTable1[[#This Row],[Columna2]]</f>
        <v>135000</v>
      </c>
    </row>
    <row r="12" spans="1:9" x14ac:dyDescent="0.35">
      <c r="A12" s="1" t="s">
        <v>60</v>
      </c>
      <c r="B12" s="1" t="s">
        <v>61</v>
      </c>
      <c r="C12" s="1" t="s">
        <v>7</v>
      </c>
      <c r="D12" s="2">
        <v>30</v>
      </c>
      <c r="E12" s="7">
        <v>15</v>
      </c>
      <c r="F12" t="s">
        <v>113</v>
      </c>
      <c r="G12" s="4">
        <f>AxTable1[[#This Row],[Inventario físico]]-AxTable1[[#This Row],[Física reservada]]</f>
        <v>15</v>
      </c>
      <c r="H12" s="5">
        <v>6900</v>
      </c>
      <c r="I12" s="6">
        <f>AxTable1[[#This Row],[Columna3]]*AxTable1[[#This Row],[Columna2]]</f>
        <v>103500</v>
      </c>
    </row>
    <row r="13" spans="1:9" x14ac:dyDescent="0.35">
      <c r="A13" s="1" t="s">
        <v>58</v>
      </c>
      <c r="B13" s="1" t="s">
        <v>59</v>
      </c>
      <c r="C13" s="1" t="s">
        <v>7</v>
      </c>
      <c r="D13" s="2">
        <v>51</v>
      </c>
      <c r="E13" s="3">
        <v>32</v>
      </c>
      <c r="G13" s="4">
        <f>AxTable1[[#This Row],[Inventario físico]]-AxTable1[[#This Row],[Física reservada]]</f>
        <v>19</v>
      </c>
      <c r="H13" s="5">
        <v>5100</v>
      </c>
      <c r="I13" s="6">
        <f>AxTable1[[#This Row],[Columna3]]*AxTable1[[#This Row],[Columna2]]</f>
        <v>96900</v>
      </c>
    </row>
    <row r="14" spans="1:9" x14ac:dyDescent="0.35">
      <c r="A14" s="1" t="s">
        <v>76</v>
      </c>
      <c r="B14" s="1" t="s">
        <v>77</v>
      </c>
      <c r="C14" s="1" t="s">
        <v>7</v>
      </c>
      <c r="D14" s="2">
        <v>10</v>
      </c>
      <c r="E14" s="2">
        <v>7</v>
      </c>
      <c r="G14" s="4">
        <f>AxTable1[[#This Row],[Inventario físico]]-AxTable1[[#This Row],[Física reservada]]</f>
        <v>3</v>
      </c>
      <c r="H14" s="5">
        <v>30000</v>
      </c>
      <c r="I14" s="6">
        <f>AxTable1[[#This Row],[Columna3]]*AxTable1[[#This Row],[Columna2]]</f>
        <v>90000</v>
      </c>
    </row>
    <row r="15" spans="1:9" x14ac:dyDescent="0.35">
      <c r="A15" s="1" t="s">
        <v>62</v>
      </c>
      <c r="B15" s="1" t="s">
        <v>63</v>
      </c>
      <c r="C15" s="1" t="s">
        <v>7</v>
      </c>
      <c r="D15" s="2">
        <v>15</v>
      </c>
      <c r="E15" s="7">
        <v>2</v>
      </c>
      <c r="F15" t="s">
        <v>113</v>
      </c>
      <c r="G15" s="4">
        <f>AxTable1[[#This Row],[Inventario físico]]-AxTable1[[#This Row],[Física reservada]]</f>
        <v>13</v>
      </c>
      <c r="H15" s="5">
        <v>6900</v>
      </c>
      <c r="I15" s="6">
        <f>AxTable1[[#This Row],[Columna3]]*AxTable1[[#This Row],[Columna2]]</f>
        <v>89700</v>
      </c>
    </row>
    <row r="16" spans="1:9" x14ac:dyDescent="0.35">
      <c r="A16" s="1" t="s">
        <v>42</v>
      </c>
      <c r="B16" s="1" t="s">
        <v>43</v>
      </c>
      <c r="C16" s="1" t="s">
        <v>7</v>
      </c>
      <c r="D16" s="2">
        <v>40</v>
      </c>
      <c r="E16" s="2">
        <v>25</v>
      </c>
      <c r="G16" s="4">
        <f>AxTable1[[#This Row],[Inventario físico]]-AxTable1[[#This Row],[Física reservada]]</f>
        <v>15</v>
      </c>
      <c r="H16" s="5">
        <v>4700</v>
      </c>
      <c r="I16" s="6">
        <f>AxTable1[[#This Row],[Columna3]]*AxTable1[[#This Row],[Columna2]]</f>
        <v>70500</v>
      </c>
    </row>
    <row r="17" spans="1:9" x14ac:dyDescent="0.35">
      <c r="A17" s="1" t="s">
        <v>68</v>
      </c>
      <c r="B17" s="1" t="s">
        <v>69</v>
      </c>
      <c r="C17" s="1" t="s">
        <v>7</v>
      </c>
      <c r="D17" s="2">
        <v>16</v>
      </c>
      <c r="E17" s="2">
        <v>12</v>
      </c>
      <c r="G17" s="4">
        <f>AxTable1[[#This Row],[Inventario físico]]-AxTable1[[#This Row],[Física reservada]]</f>
        <v>4</v>
      </c>
      <c r="H17" s="5">
        <v>11900</v>
      </c>
      <c r="I17" s="6">
        <f>AxTable1[[#This Row],[Columna3]]*AxTable1[[#This Row],[Columna2]]</f>
        <v>47600</v>
      </c>
    </row>
    <row r="18" spans="1:9" x14ac:dyDescent="0.35">
      <c r="A18" s="1" t="s">
        <v>18</v>
      </c>
      <c r="B18" s="1" t="s">
        <v>19</v>
      </c>
      <c r="C18" s="1" t="s">
        <v>7</v>
      </c>
      <c r="D18" s="2">
        <v>150</v>
      </c>
      <c r="E18" s="2">
        <v>140</v>
      </c>
      <c r="G18" s="4">
        <f>AxTable1[[#This Row],[Inventario físico]]-AxTable1[[#This Row],[Física reservada]]</f>
        <v>10</v>
      </c>
      <c r="H18" s="5">
        <v>3300</v>
      </c>
      <c r="I18" s="6">
        <f>AxTable1[[#This Row],[Columna3]]*AxTable1[[#This Row],[Columna2]]</f>
        <v>33000</v>
      </c>
    </row>
    <row r="19" spans="1:9" x14ac:dyDescent="0.35">
      <c r="A19" s="1" t="s">
        <v>20</v>
      </c>
      <c r="B19" s="1" t="s">
        <v>21</v>
      </c>
      <c r="C19" s="1" t="s">
        <v>7</v>
      </c>
      <c r="D19" s="2">
        <v>3</v>
      </c>
      <c r="E19" s="7">
        <v>2</v>
      </c>
      <c r="F19" s="9" t="s">
        <v>106</v>
      </c>
      <c r="G19" s="4">
        <f>AxTable1[[#This Row],[Inventario físico]]-AxTable1[[#This Row],[Física reservada]]</f>
        <v>1</v>
      </c>
      <c r="H19" s="5">
        <v>20000</v>
      </c>
      <c r="I19" s="6">
        <f>AxTable1[[#This Row],[Columna3]]*AxTable1[[#This Row],[Columna2]]</f>
        <v>20000</v>
      </c>
    </row>
    <row r="20" spans="1:9" x14ac:dyDescent="0.35">
      <c r="A20" s="1" t="s">
        <v>26</v>
      </c>
      <c r="B20" s="1" t="s">
        <v>27</v>
      </c>
      <c r="C20" s="1" t="s">
        <v>7</v>
      </c>
      <c r="D20" s="2">
        <v>6</v>
      </c>
      <c r="E20" s="2">
        <v>0</v>
      </c>
      <c r="G20" s="4">
        <f>AxTable1[[#This Row],[Inventario físico]]-AxTable1[[#This Row],[Física reservada]]</f>
        <v>6</v>
      </c>
      <c r="H20" s="5">
        <v>2500</v>
      </c>
      <c r="I20" s="6">
        <f>AxTable1[[#This Row],[Columna3]]*AxTable1[[#This Row],[Columna2]]</f>
        <v>15000</v>
      </c>
    </row>
    <row r="21" spans="1:9" x14ac:dyDescent="0.35">
      <c r="A21" s="1" t="s">
        <v>48</v>
      </c>
      <c r="B21" s="1" t="s">
        <v>49</v>
      </c>
      <c r="C21" s="1" t="s">
        <v>7</v>
      </c>
      <c r="D21" s="2">
        <v>13</v>
      </c>
      <c r="E21" s="2">
        <v>12</v>
      </c>
      <c r="G21" s="4">
        <f>AxTable1[[#This Row],[Inventario físico]]-AxTable1[[#This Row],[Física reservada]]</f>
        <v>1</v>
      </c>
      <c r="H21" s="5">
        <v>12800</v>
      </c>
      <c r="I21" s="6">
        <f>AxTable1[[#This Row],[Columna3]]*AxTable1[[#This Row],[Columna2]]</f>
        <v>12800</v>
      </c>
    </row>
    <row r="22" spans="1:9" x14ac:dyDescent="0.35">
      <c r="A22" s="1" t="s">
        <v>24</v>
      </c>
      <c r="B22" s="1" t="s">
        <v>25</v>
      </c>
      <c r="C22" s="1" t="s">
        <v>7</v>
      </c>
      <c r="D22" s="2">
        <v>30</v>
      </c>
      <c r="E22" s="2">
        <v>25</v>
      </c>
      <c r="G22" s="4">
        <f>AxTable1[[#This Row],[Inventario físico]]-AxTable1[[#This Row],[Física reservada]]</f>
        <v>5</v>
      </c>
      <c r="H22" s="5">
        <v>2500</v>
      </c>
      <c r="I22" s="6">
        <f>AxTable1[[#This Row],[Columna3]]*AxTable1[[#This Row],[Columna2]]</f>
        <v>12500</v>
      </c>
    </row>
    <row r="23" spans="1:9" x14ac:dyDescent="0.35">
      <c r="A23" s="1" t="s">
        <v>50</v>
      </c>
      <c r="B23" s="1" t="s">
        <v>51</v>
      </c>
      <c r="C23" s="1" t="s">
        <v>7</v>
      </c>
      <c r="D23" s="2">
        <v>30</v>
      </c>
      <c r="E23" s="2">
        <v>15</v>
      </c>
      <c r="G23" s="4">
        <f>AxTable1[[#This Row],[Inventario físico]]-AxTable1[[#This Row],[Física reservada]]</f>
        <v>15</v>
      </c>
      <c r="H23" s="5">
        <v>750</v>
      </c>
      <c r="I23" s="6">
        <f>AxTable1[[#This Row],[Columna3]]*AxTable1[[#This Row],[Columna2]]</f>
        <v>11250</v>
      </c>
    </row>
    <row r="24" spans="1:9" x14ac:dyDescent="0.35">
      <c r="A24" s="1" t="s">
        <v>28</v>
      </c>
      <c r="B24" s="1" t="s">
        <v>29</v>
      </c>
      <c r="C24" s="1" t="s">
        <v>7</v>
      </c>
      <c r="D24" s="2">
        <v>12</v>
      </c>
      <c r="E24" s="2">
        <v>10</v>
      </c>
      <c r="G24" s="4">
        <f>AxTable1[[#This Row],[Inventario físico]]-AxTable1[[#This Row],[Física reservada]]</f>
        <v>2</v>
      </c>
      <c r="H24" s="5">
        <v>5228</v>
      </c>
      <c r="I24" s="6">
        <f>AxTable1[[#This Row],[Columna3]]*AxTable1[[#This Row],[Columna2]]</f>
        <v>10456</v>
      </c>
    </row>
    <row r="25" spans="1:9" x14ac:dyDescent="0.35">
      <c r="A25" s="1" t="s">
        <v>22</v>
      </c>
      <c r="B25" s="1" t="s">
        <v>23</v>
      </c>
      <c r="C25" s="1" t="s">
        <v>7</v>
      </c>
      <c r="D25" s="2">
        <v>160</v>
      </c>
      <c r="E25" s="2">
        <v>140</v>
      </c>
      <c r="G25" s="4">
        <f>AxTable1[[#This Row],[Inventario físico]]-AxTable1[[#This Row],[Física reservada]]</f>
        <v>20</v>
      </c>
      <c r="H25" s="5">
        <v>500</v>
      </c>
      <c r="I25" s="6">
        <f>AxTable1[[#This Row],[Columna3]]*AxTable1[[#This Row],[Columna2]]</f>
        <v>10000</v>
      </c>
    </row>
    <row r="26" spans="1:9" x14ac:dyDescent="0.35">
      <c r="A26" s="1" t="s">
        <v>38</v>
      </c>
      <c r="B26" s="1" t="s">
        <v>39</v>
      </c>
      <c r="C26" s="1" t="s">
        <v>7</v>
      </c>
      <c r="D26" s="2">
        <v>12</v>
      </c>
      <c r="E26" s="2">
        <v>11</v>
      </c>
      <c r="G26" s="4">
        <f>AxTable1[[#This Row],[Inventario físico]]-AxTable1[[#This Row],[Física reservada]]</f>
        <v>1</v>
      </c>
      <c r="H26" s="5">
        <v>8000</v>
      </c>
      <c r="I26" s="6">
        <f>AxTable1[[#This Row],[Columna3]]*AxTable1[[#This Row],[Columna2]]</f>
        <v>8000</v>
      </c>
    </row>
    <row r="27" spans="1:9" x14ac:dyDescent="0.35">
      <c r="A27" s="1" t="s">
        <v>46</v>
      </c>
      <c r="B27" s="1" t="s">
        <v>47</v>
      </c>
      <c r="C27" s="1" t="s">
        <v>7</v>
      </c>
      <c r="D27" s="2">
        <v>18</v>
      </c>
      <c r="E27" s="2">
        <v>16</v>
      </c>
      <c r="G27" s="4">
        <f>AxTable1[[#This Row],[Inventario físico]]-AxTable1[[#This Row],[Física reservada]]</f>
        <v>2</v>
      </c>
      <c r="H27" s="5">
        <v>3900</v>
      </c>
      <c r="I27" s="6">
        <f>AxTable1[[#This Row],[Columna3]]*AxTable1[[#This Row],[Columna2]]</f>
        <v>7800</v>
      </c>
    </row>
    <row r="28" spans="1:9" x14ac:dyDescent="0.35">
      <c r="A28" s="1" t="s">
        <v>66</v>
      </c>
      <c r="B28" s="1" t="s">
        <v>67</v>
      </c>
      <c r="C28" s="1" t="s">
        <v>7</v>
      </c>
      <c r="D28" s="2">
        <v>18</v>
      </c>
      <c r="E28" s="2">
        <v>14</v>
      </c>
      <c r="G28" s="4">
        <f>AxTable1[[#This Row],[Inventario físico]]-AxTable1[[#This Row],[Física reservada]]</f>
        <v>4</v>
      </c>
      <c r="H28" s="5">
        <v>1700</v>
      </c>
      <c r="I28" s="6">
        <f>AxTable1[[#This Row],[Columna3]]*AxTable1[[#This Row],[Columna2]]</f>
        <v>6800</v>
      </c>
    </row>
    <row r="29" spans="1:9" x14ac:dyDescent="0.35">
      <c r="A29" s="1" t="s">
        <v>100</v>
      </c>
      <c r="B29" s="1" t="s">
        <v>101</v>
      </c>
      <c r="C29" s="1" t="s">
        <v>7</v>
      </c>
      <c r="D29" s="2">
        <v>1</v>
      </c>
      <c r="E29" s="2">
        <v>0</v>
      </c>
      <c r="G29" s="4">
        <f>AxTable1[[#This Row],[Inventario físico]]-AxTable1[[#This Row],[Física reservada]]</f>
        <v>1</v>
      </c>
      <c r="H29" s="5">
        <v>6000</v>
      </c>
      <c r="I29" s="6">
        <f>AxTable1[[#This Row],[Columna3]]*AxTable1[[#This Row],[Columna2]]</f>
        <v>6000</v>
      </c>
    </row>
    <row r="30" spans="1:9" x14ac:dyDescent="0.35">
      <c r="A30" s="1" t="s">
        <v>52</v>
      </c>
      <c r="B30" s="1" t="s">
        <v>53</v>
      </c>
      <c r="C30" s="1" t="s">
        <v>7</v>
      </c>
      <c r="D30" s="2">
        <v>25</v>
      </c>
      <c r="E30" s="2">
        <v>18</v>
      </c>
      <c r="G30" s="4">
        <f>AxTable1[[#This Row],[Inventario físico]]-AxTable1[[#This Row],[Física reservada]]</f>
        <v>7</v>
      </c>
      <c r="H30" s="5">
        <v>600</v>
      </c>
      <c r="I30" s="6">
        <f>AxTable1[[#This Row],[Columna3]]*AxTable1[[#This Row],[Columna2]]</f>
        <v>4200</v>
      </c>
    </row>
    <row r="31" spans="1:9" x14ac:dyDescent="0.35">
      <c r="A31" s="1" t="s">
        <v>104</v>
      </c>
      <c r="B31" s="1" t="s">
        <v>105</v>
      </c>
      <c r="C31" s="1" t="s">
        <v>7</v>
      </c>
      <c r="D31" s="2">
        <v>6</v>
      </c>
      <c r="E31" s="2">
        <v>4</v>
      </c>
      <c r="G31" s="4">
        <f>AxTable1[[#This Row],[Inventario físico]]-AxTable1[[#This Row],[Física reservada]]</f>
        <v>2</v>
      </c>
      <c r="H31" s="5">
        <v>500</v>
      </c>
      <c r="I31" s="6">
        <f>AxTable1[[#This Row],[Columna3]]*AxTable1[[#This Row],[Columna2]]</f>
        <v>1000</v>
      </c>
    </row>
    <row r="32" spans="1:9" x14ac:dyDescent="0.35">
      <c r="A32" s="1" t="s">
        <v>8</v>
      </c>
      <c r="B32" s="1" t="s">
        <v>9</v>
      </c>
      <c r="C32" s="1" t="s">
        <v>7</v>
      </c>
      <c r="D32" s="2">
        <v>20</v>
      </c>
      <c r="E32" s="2">
        <v>20</v>
      </c>
      <c r="G32" s="4">
        <f>AxTable1[[#This Row],[Inventario físico]]-AxTable1[[#This Row],[Física reservada]]</f>
        <v>0</v>
      </c>
      <c r="H32" s="5"/>
      <c r="I32" s="6">
        <f>AxTable1[[#This Row],[Columna3]]*AxTable1[[#This Row],[Columna2]]</f>
        <v>0</v>
      </c>
    </row>
    <row r="33" spans="1:9" x14ac:dyDescent="0.35">
      <c r="A33" s="1" t="s">
        <v>14</v>
      </c>
      <c r="B33" s="1" t="s">
        <v>15</v>
      </c>
      <c r="C33" s="1" t="s">
        <v>7</v>
      </c>
      <c r="D33" s="2">
        <v>1</v>
      </c>
      <c r="E33" s="2">
        <v>1</v>
      </c>
      <c r="G33" s="4">
        <f>AxTable1[[#This Row],[Inventario físico]]-AxTable1[[#This Row],[Física reservada]]</f>
        <v>0</v>
      </c>
      <c r="H33" s="5"/>
      <c r="I33" s="6">
        <f>AxTable1[[#This Row],[Columna3]]*AxTable1[[#This Row],[Columna2]]</f>
        <v>0</v>
      </c>
    </row>
    <row r="34" spans="1:9" x14ac:dyDescent="0.35">
      <c r="A34" s="1" t="s">
        <v>16</v>
      </c>
      <c r="B34" s="1" t="s">
        <v>17</v>
      </c>
      <c r="C34" s="1" t="s">
        <v>7</v>
      </c>
      <c r="D34" s="2">
        <v>1</v>
      </c>
      <c r="E34" s="2">
        <v>1</v>
      </c>
      <c r="G34" s="4">
        <f>AxTable1[[#This Row],[Inventario físico]]-AxTable1[[#This Row],[Física reservada]]</f>
        <v>0</v>
      </c>
      <c r="H34" s="5"/>
      <c r="I34" s="6">
        <f>AxTable1[[#This Row],[Columna3]]*AxTable1[[#This Row],[Columna2]]</f>
        <v>0</v>
      </c>
    </row>
    <row r="35" spans="1:9" x14ac:dyDescent="0.35">
      <c r="A35" s="1" t="s">
        <v>30</v>
      </c>
      <c r="B35" s="1" t="s">
        <v>31</v>
      </c>
      <c r="C35" s="1" t="s">
        <v>7</v>
      </c>
      <c r="D35" s="2">
        <v>14</v>
      </c>
      <c r="E35" s="2">
        <v>14</v>
      </c>
      <c r="G35" s="4">
        <f>AxTable1[[#This Row],[Inventario físico]]-AxTable1[[#This Row],[Física reservada]]</f>
        <v>0</v>
      </c>
      <c r="H35" s="5"/>
      <c r="I35" s="6">
        <f>AxTable1[[#This Row],[Columna3]]*AxTable1[[#This Row],[Columna2]]</f>
        <v>0</v>
      </c>
    </row>
    <row r="36" spans="1:9" x14ac:dyDescent="0.35">
      <c r="A36" s="1" t="s">
        <v>32</v>
      </c>
      <c r="B36" s="1" t="s">
        <v>33</v>
      </c>
      <c r="C36" s="1" t="s">
        <v>7</v>
      </c>
      <c r="D36" s="2">
        <v>4</v>
      </c>
      <c r="E36" s="2">
        <v>4</v>
      </c>
      <c r="G36" s="4">
        <f>AxTable1[[#This Row],[Inventario físico]]-AxTable1[[#This Row],[Física reservada]]</f>
        <v>0</v>
      </c>
      <c r="H36" s="5"/>
      <c r="I36" s="6">
        <f>AxTable1[[#This Row],[Columna3]]*AxTable1[[#This Row],[Columna2]]</f>
        <v>0</v>
      </c>
    </row>
    <row r="37" spans="1:9" x14ac:dyDescent="0.35">
      <c r="A37" s="1" t="s">
        <v>34</v>
      </c>
      <c r="B37" s="1" t="s">
        <v>35</v>
      </c>
      <c r="C37" s="1" t="s">
        <v>7</v>
      </c>
      <c r="D37" s="2">
        <v>1</v>
      </c>
      <c r="E37" s="2">
        <v>1</v>
      </c>
      <c r="G37" s="4">
        <f>AxTable1[[#This Row],[Inventario físico]]-AxTable1[[#This Row],[Física reservada]]</f>
        <v>0</v>
      </c>
      <c r="H37" s="5"/>
      <c r="I37" s="6">
        <f>AxTable1[[#This Row],[Columna3]]*AxTable1[[#This Row],[Columna2]]</f>
        <v>0</v>
      </c>
    </row>
    <row r="38" spans="1:9" x14ac:dyDescent="0.35">
      <c r="A38" s="1" t="s">
        <v>36</v>
      </c>
      <c r="B38" s="1" t="s">
        <v>37</v>
      </c>
      <c r="C38" s="1" t="s">
        <v>7</v>
      </c>
      <c r="D38" s="2">
        <v>1</v>
      </c>
      <c r="E38" s="7">
        <v>0</v>
      </c>
      <c r="F38" s="9" t="s">
        <v>107</v>
      </c>
      <c r="G38" s="4">
        <f>AxTable1[[#This Row],[Inventario físico]]-AxTable1[[#This Row],[Física reservada]]</f>
        <v>1</v>
      </c>
      <c r="H38" s="5"/>
      <c r="I38" s="6">
        <f>AxTable1[[#This Row],[Columna3]]*AxTable1[[#This Row],[Columna2]]</f>
        <v>0</v>
      </c>
    </row>
    <row r="39" spans="1:9" x14ac:dyDescent="0.35">
      <c r="A39" s="1" t="s">
        <v>70</v>
      </c>
      <c r="B39" s="1" t="s">
        <v>71</v>
      </c>
      <c r="C39" s="1" t="s">
        <v>7</v>
      </c>
      <c r="D39" s="2">
        <v>2</v>
      </c>
      <c r="E39" s="2">
        <v>2</v>
      </c>
      <c r="G39" s="4">
        <f>AxTable1[[#This Row],[Inventario físico]]-AxTable1[[#This Row],[Física reservada]]</f>
        <v>0</v>
      </c>
      <c r="H39" s="5"/>
      <c r="I39" s="6">
        <f>AxTable1[[#This Row],[Columna3]]*AxTable1[[#This Row],[Columna2]]</f>
        <v>0</v>
      </c>
    </row>
    <row r="40" spans="1:9" x14ac:dyDescent="0.35">
      <c r="A40" s="1" t="s">
        <v>78</v>
      </c>
      <c r="B40" s="1" t="s">
        <v>79</v>
      </c>
      <c r="C40" s="1" t="s">
        <v>7</v>
      </c>
      <c r="D40" s="2">
        <v>0</v>
      </c>
      <c r="E40" s="2">
        <v>0</v>
      </c>
      <c r="G40" s="4">
        <f>AxTable1[[#This Row],[Inventario físico]]-AxTable1[[#This Row],[Física reservada]]</f>
        <v>0</v>
      </c>
      <c r="H40" s="5"/>
      <c r="I40" s="6">
        <f>AxTable1[[#This Row],[Columna3]]*AxTable1[[#This Row],[Columna2]]</f>
        <v>0</v>
      </c>
    </row>
    <row r="41" spans="1:9" x14ac:dyDescent="0.35">
      <c r="A41" s="1" t="s">
        <v>80</v>
      </c>
      <c r="B41" s="1" t="s">
        <v>81</v>
      </c>
      <c r="C41" s="1" t="s">
        <v>7</v>
      </c>
      <c r="D41" s="2">
        <v>0</v>
      </c>
      <c r="E41" s="2">
        <v>0</v>
      </c>
      <c r="G41" s="4">
        <f>AxTable1[[#This Row],[Inventario físico]]-AxTable1[[#This Row],[Física reservada]]</f>
        <v>0</v>
      </c>
      <c r="H41" s="5"/>
      <c r="I41" s="6">
        <f>AxTable1[[#This Row],[Columna3]]*AxTable1[[#This Row],[Columna2]]</f>
        <v>0</v>
      </c>
    </row>
    <row r="42" spans="1:9" x14ac:dyDescent="0.35">
      <c r="A42" s="1" t="s">
        <v>82</v>
      </c>
      <c r="B42" s="1" t="s">
        <v>83</v>
      </c>
      <c r="C42" s="1" t="s">
        <v>7</v>
      </c>
      <c r="D42" s="2">
        <v>2</v>
      </c>
      <c r="E42" s="2">
        <v>0</v>
      </c>
      <c r="F42" t="s">
        <v>108</v>
      </c>
      <c r="G42" s="4">
        <f>AxTable1[[#This Row],[Inventario físico]]-AxTable1[[#This Row],[Física reservada]]</f>
        <v>2</v>
      </c>
      <c r="H42" s="5"/>
      <c r="I42" s="6">
        <f>AxTable1[[#This Row],[Columna3]]*AxTable1[[#This Row],[Columna2]]</f>
        <v>0</v>
      </c>
    </row>
    <row r="43" spans="1:9" x14ac:dyDescent="0.35">
      <c r="A43" s="1" t="s">
        <v>84</v>
      </c>
      <c r="B43" s="1" t="s">
        <v>85</v>
      </c>
      <c r="C43" s="1" t="s">
        <v>7</v>
      </c>
      <c r="D43" s="2">
        <v>7</v>
      </c>
      <c r="E43" s="2">
        <v>0</v>
      </c>
      <c r="F43" t="s">
        <v>108</v>
      </c>
      <c r="G43" s="4">
        <f>AxTable1[[#This Row],[Inventario físico]]-AxTable1[[#This Row],[Física reservada]]</f>
        <v>7</v>
      </c>
      <c r="H43" s="5"/>
      <c r="I43" s="6">
        <f>AxTable1[[#This Row],[Columna3]]*AxTable1[[#This Row],[Columna2]]</f>
        <v>0</v>
      </c>
    </row>
    <row r="44" spans="1:9" x14ac:dyDescent="0.35">
      <c r="A44" s="1" t="s">
        <v>86</v>
      </c>
      <c r="B44" s="1" t="s">
        <v>87</v>
      </c>
      <c r="C44" s="1" t="s">
        <v>7</v>
      </c>
      <c r="D44" s="2">
        <v>2</v>
      </c>
      <c r="E44" s="2">
        <v>0</v>
      </c>
      <c r="F44" t="s">
        <v>108</v>
      </c>
      <c r="G44" s="4">
        <f>AxTable1[[#This Row],[Inventario físico]]-AxTable1[[#This Row],[Física reservada]]</f>
        <v>2</v>
      </c>
      <c r="H44" s="5"/>
      <c r="I44" s="6">
        <f>AxTable1[[#This Row],[Columna3]]*AxTable1[[#This Row],[Columna2]]</f>
        <v>0</v>
      </c>
    </row>
    <row r="45" spans="1:9" x14ac:dyDescent="0.35">
      <c r="A45" s="1" t="s">
        <v>88</v>
      </c>
      <c r="B45" s="1" t="s">
        <v>89</v>
      </c>
      <c r="C45" s="1" t="s">
        <v>7</v>
      </c>
      <c r="D45" s="2">
        <v>0</v>
      </c>
      <c r="E45" s="2">
        <v>0</v>
      </c>
      <c r="G45" s="4">
        <f>AxTable1[[#This Row],[Inventario físico]]-AxTable1[[#This Row],[Física reservada]]</f>
        <v>0</v>
      </c>
      <c r="H45" s="5"/>
      <c r="I45" s="6">
        <f>AxTable1[[#This Row],[Columna3]]*AxTable1[[#This Row],[Columna2]]</f>
        <v>0</v>
      </c>
    </row>
    <row r="46" spans="1:9" x14ac:dyDescent="0.35">
      <c r="A46" s="1" t="s">
        <v>90</v>
      </c>
      <c r="B46" s="1" t="s">
        <v>91</v>
      </c>
      <c r="C46" s="1" t="s">
        <v>7</v>
      </c>
      <c r="D46" s="2">
        <v>1</v>
      </c>
      <c r="E46" s="2">
        <v>1</v>
      </c>
      <c r="G46" s="4">
        <f>AxTable1[[#This Row],[Inventario físico]]-AxTable1[[#This Row],[Física reservada]]</f>
        <v>0</v>
      </c>
      <c r="H46" s="5"/>
      <c r="I46" s="6">
        <f>AxTable1[[#This Row],[Columna3]]*AxTable1[[#This Row],[Columna2]]</f>
        <v>0</v>
      </c>
    </row>
    <row r="47" spans="1:9" x14ac:dyDescent="0.35">
      <c r="A47" s="1" t="s">
        <v>92</v>
      </c>
      <c r="B47" s="1" t="s">
        <v>93</v>
      </c>
      <c r="C47" s="1" t="s">
        <v>7</v>
      </c>
      <c r="D47" s="2">
        <v>2</v>
      </c>
      <c r="E47" s="2">
        <v>2</v>
      </c>
      <c r="G47" s="4">
        <f>AxTable1[[#This Row],[Inventario físico]]-AxTable1[[#This Row],[Física reservada]]</f>
        <v>0</v>
      </c>
      <c r="H47" s="5"/>
      <c r="I47" s="6">
        <f>AxTable1[[#This Row],[Columna3]]*AxTable1[[#This Row],[Columna2]]</f>
        <v>0</v>
      </c>
    </row>
    <row r="48" spans="1:9" x14ac:dyDescent="0.35">
      <c r="A48" s="1" t="s">
        <v>94</v>
      </c>
      <c r="B48" s="1" t="s">
        <v>95</v>
      </c>
      <c r="C48" s="1" t="s">
        <v>7</v>
      </c>
      <c r="D48" s="2">
        <v>1</v>
      </c>
      <c r="E48" s="2">
        <v>1</v>
      </c>
      <c r="G48" s="4">
        <f>AxTable1[[#This Row],[Inventario físico]]-AxTable1[[#This Row],[Física reservada]]</f>
        <v>0</v>
      </c>
      <c r="H48" s="5"/>
      <c r="I48" s="6">
        <f>AxTable1[[#This Row],[Columna3]]*AxTable1[[#This Row],[Columna2]]</f>
        <v>0</v>
      </c>
    </row>
    <row r="49" spans="1:9" x14ac:dyDescent="0.35">
      <c r="A49" s="1" t="s">
        <v>96</v>
      </c>
      <c r="B49" s="1" t="s">
        <v>97</v>
      </c>
      <c r="C49" s="1" t="s">
        <v>7</v>
      </c>
      <c r="D49" s="2">
        <v>17</v>
      </c>
      <c r="E49" s="2">
        <v>17</v>
      </c>
      <c r="G49" s="4">
        <f>AxTable1[[#This Row],[Inventario físico]]-AxTable1[[#This Row],[Física reservada]]</f>
        <v>0</v>
      </c>
      <c r="H49" s="5"/>
      <c r="I49" s="6">
        <f>AxTable1[[#This Row],[Columna3]]*AxTable1[[#This Row],[Columna2]]</f>
        <v>0</v>
      </c>
    </row>
    <row r="50" spans="1:9" x14ac:dyDescent="0.35">
      <c r="A50" s="1" t="s">
        <v>98</v>
      </c>
      <c r="B50" s="1" t="s">
        <v>99</v>
      </c>
      <c r="C50" s="1" t="s">
        <v>7</v>
      </c>
      <c r="D50" s="2">
        <v>3</v>
      </c>
      <c r="E50" s="2">
        <v>3</v>
      </c>
      <c r="G50" s="4">
        <f>AxTable1[[#This Row],[Inventario físico]]-AxTable1[[#This Row],[Física reservada]]</f>
        <v>0</v>
      </c>
      <c r="H50" s="5"/>
      <c r="I50" s="6">
        <f>AxTable1[[#This Row],[Columna3]]*AxTable1[[#This Row],[Columna2]]</f>
        <v>0</v>
      </c>
    </row>
    <row r="51" spans="1:9" x14ac:dyDescent="0.35">
      <c r="A51" s="1" t="s">
        <v>102</v>
      </c>
      <c r="B51" s="1" t="s">
        <v>103</v>
      </c>
      <c r="C51" s="1" t="s">
        <v>7</v>
      </c>
      <c r="D51" s="2">
        <v>14</v>
      </c>
      <c r="E51" s="2">
        <v>14</v>
      </c>
      <c r="G51" s="4">
        <f>AxTable1[[#This Row],[Inventario físico]]-AxTable1[[#This Row],[Física reservada]]</f>
        <v>0</v>
      </c>
      <c r="H51" s="5"/>
      <c r="I51" s="6">
        <f>AxTable1[[#This Row],[Columna3]]*AxTable1[[#This Row],[Columna2]]</f>
        <v>0</v>
      </c>
    </row>
    <row r="52" spans="1:9" x14ac:dyDescent="0.35">
      <c r="G52" s="4"/>
      <c r="H52" s="8"/>
      <c r="I52" s="6"/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Mesa, William</cp:lastModifiedBy>
  <dcterms:created xsi:type="dcterms:W3CDTF">2025-02-28T14:35:02Z</dcterms:created>
  <dcterms:modified xsi:type="dcterms:W3CDTF">2025-02-28T14:35:29Z</dcterms:modified>
</cp:coreProperties>
</file>